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395" windowHeight="11670" activeTab="0"/>
  </bookViews>
  <sheets>
    <sheet name="LESARSKI TEHNIK PTI (2)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<sst xmlns="http://schemas.openxmlformats.org/spreadsheetml/2006/main" count="59" uniqueCount="56">
  <si>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1. letnik</t>
  </si>
  <si>
    <t>2. letnik</t>
  </si>
  <si>
    <t>SKUPNO</t>
  </si>
  <si>
    <t>skupno</t>
  </si>
  <si>
    <t xml:space="preserve">Kreditne </t>
  </si>
  <si>
    <t>P R E D M E T I</t>
  </si>
  <si>
    <t>št. ur na</t>
  </si>
  <si>
    <t>št. ur. v</t>
  </si>
  <si>
    <t>št. ur</t>
  </si>
  <si>
    <t>točke</t>
  </si>
  <si>
    <t>teden</t>
  </si>
  <si>
    <t>leto</t>
  </si>
  <si>
    <t>MŠŠ</t>
  </si>
  <si>
    <t>KT</t>
  </si>
  <si>
    <t>A - Splošno-izobraževalni predmeti</t>
  </si>
  <si>
    <t>Slovenščina</t>
  </si>
  <si>
    <t>Matematika</t>
  </si>
  <si>
    <t>Tuji jezik</t>
  </si>
  <si>
    <t>Umetnost</t>
  </si>
  <si>
    <t>Zgodovina</t>
  </si>
  <si>
    <t>Geografija/</t>
  </si>
  <si>
    <t>Sociologija/Psihologija</t>
  </si>
  <si>
    <t>Fizika</t>
  </si>
  <si>
    <t>Kemija</t>
  </si>
  <si>
    <t>Športna vzgoja</t>
  </si>
  <si>
    <t>Skupaj A</t>
  </si>
  <si>
    <t>B - Strokovni moduli</t>
  </si>
  <si>
    <t>Skupaj B</t>
  </si>
  <si>
    <t>Skupaj A+B</t>
  </si>
  <si>
    <t>od tega praktični pouk</t>
  </si>
  <si>
    <t>E - Odprti kurikul</t>
  </si>
  <si>
    <t>Skupaj E</t>
  </si>
  <si>
    <t>Skupaj tedensko ur</t>
  </si>
  <si>
    <t>Št. tednov pouka</t>
  </si>
  <si>
    <t>Št. tednov PUD</t>
  </si>
  <si>
    <t>Št. tednov interesnih dejavnosti</t>
  </si>
  <si>
    <t>Skupno število tednov izobraževanja</t>
  </si>
  <si>
    <t>ted.predm.</t>
  </si>
  <si>
    <t>Skupaj praktični pouk</t>
  </si>
  <si>
    <t>LESARSKI TEHNIK - PTI</t>
  </si>
  <si>
    <t>TVO - tvoriva</t>
  </si>
  <si>
    <t>PZL-površinska zaščita lesa</t>
  </si>
  <si>
    <t>TOL- tehnologija obdelave lesa</t>
  </si>
  <si>
    <t>TOLp- tehnologija obdelave lesa</t>
  </si>
  <si>
    <t>KLI-konstruiranje lesnih izdelkov</t>
  </si>
  <si>
    <t>SOL-stroji za obdelavo lesa</t>
  </si>
  <si>
    <t>PPD- podjetje in priprava dela</t>
  </si>
  <si>
    <t>PRT - proizvodna tehnika</t>
  </si>
  <si>
    <t>EPR-ekonomika proizvodnih procesov</t>
  </si>
  <si>
    <t>OPI-opremanje interijerov</t>
  </si>
  <si>
    <t>POL-primarna obdelava lesa</t>
  </si>
  <si>
    <t>SKRp - Strojno kopiranje in rezbarjenje</t>
  </si>
  <si>
    <t>OSPp - Obnova stilnega pohištva</t>
  </si>
  <si>
    <t>PRO-projektiranje v lesarstvu</t>
  </si>
  <si>
    <t>PROp-projektiranje v lesarstvu</t>
  </si>
  <si>
    <t>PTI program LESARSKI TEHNIK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</si>
</sst>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hair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164" fontId="1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164" fontId="11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164" fontId="13" fillId="0" borderId="12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8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14" fillId="0" borderId="19" xfId="0" applyFont="1" applyFill="1" applyBorder="1" applyAlignment="1">
      <alignment/>
    </xf>
    <xf numFmtId="164" fontId="14" fillId="0" borderId="22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164" fontId="15" fillId="0" borderId="23" xfId="0" applyNumberFormat="1" applyFont="1" applyFill="1" applyBorder="1" applyAlignment="1">
      <alignment horizontal="center"/>
    </xf>
    <xf numFmtId="164" fontId="11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64" fontId="2" fillId="0" borderId="36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12" fillId="0" borderId="38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164" fontId="14" fillId="0" borderId="41" xfId="0" applyNumberFormat="1" applyFont="1" applyFill="1" applyBorder="1" applyAlignment="1">
      <alignment horizontal="center"/>
    </xf>
    <xf numFmtId="164" fontId="15" fillId="0" borderId="41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164" fontId="11" fillId="0" borderId="36" xfId="0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4" fontId="5" fillId="0" borderId="41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35" xfId="0" applyFont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" fontId="11" fillId="0" borderId="25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2" fillId="0" borderId="44" xfId="0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O18" sqref="O18"/>
    </sheetView>
  </sheetViews>
  <sheetFormatPr defaultColWidth="9.140625" defaultRowHeight="15"/>
  <cols>
    <col min="1" max="1" width="33.8515625" style="0" customWidth="1"/>
  </cols>
  <sheetData>
    <row r="1" spans="1:8" ht="15.75" thickBot="1">
      <c r="A1" s="1"/>
      <c r="B1" s="1"/>
      <c r="C1" s="1"/>
      <c r="D1" s="1"/>
      <c r="E1" s="1"/>
      <c r="F1" s="1"/>
      <c r="G1" s="2"/>
      <c r="H1" s="2"/>
    </row>
    <row r="2" spans="1:8" ht="21" thickBot="1">
      <c r="A2" s="99" t="s">
        <v>39</v>
      </c>
      <c r="B2" s="100"/>
      <c r="C2" s="100"/>
      <c r="D2" s="100"/>
      <c r="E2" s="100"/>
      <c r="F2" s="100"/>
      <c r="G2" s="100"/>
      <c r="H2" s="101"/>
    </row>
    <row r="3" spans="1:8" ht="15.75">
      <c r="A3" s="40"/>
      <c r="B3" s="41"/>
      <c r="C3" s="41"/>
      <c r="D3" s="41"/>
      <c r="E3" s="41"/>
      <c r="F3" s="41"/>
      <c r="G3" s="2"/>
      <c r="H3" s="2"/>
    </row>
    <row r="4" spans="1:8" ht="18.75">
      <c r="A4" s="91"/>
      <c r="B4" s="92" t="s">
        <v>55</v>
      </c>
      <c r="C4" s="93"/>
      <c r="D4" s="93"/>
      <c r="E4" s="91"/>
      <c r="F4" s="91"/>
      <c r="G4" s="91"/>
      <c r="H4" s="91"/>
    </row>
    <row r="5" spans="1:8" ht="16.5" thickBot="1">
      <c r="A5" s="40"/>
      <c r="B5" s="41"/>
      <c r="C5" s="41"/>
      <c r="D5" s="41"/>
      <c r="E5" s="41"/>
      <c r="F5" s="41"/>
      <c r="G5" s="2"/>
      <c r="H5" s="2"/>
    </row>
    <row r="6" spans="1:8" ht="15">
      <c r="A6" s="42"/>
      <c r="B6" s="43" t="s">
        <v>0</v>
      </c>
      <c r="C6" s="44"/>
      <c r="D6" s="43" t="s">
        <v>1</v>
      </c>
      <c r="E6" s="44"/>
      <c r="F6" s="45" t="s">
        <v>2</v>
      </c>
      <c r="G6" s="3" t="s">
        <v>3</v>
      </c>
      <c r="H6" s="4" t="s">
        <v>4</v>
      </c>
    </row>
    <row r="7" spans="1:8" ht="15">
      <c r="A7" s="46" t="s">
        <v>5</v>
      </c>
      <c r="B7" s="47" t="s">
        <v>6</v>
      </c>
      <c r="C7" s="47"/>
      <c r="D7" s="48" t="s">
        <v>6</v>
      </c>
      <c r="E7" s="47"/>
      <c r="F7" s="49" t="s">
        <v>7</v>
      </c>
      <c r="G7" s="5" t="s">
        <v>8</v>
      </c>
      <c r="H7" s="6" t="s">
        <v>9</v>
      </c>
    </row>
    <row r="8" spans="1:8" ht="15.75" thickBot="1">
      <c r="A8" s="50"/>
      <c r="B8" s="51" t="s">
        <v>10</v>
      </c>
      <c r="C8" s="52" t="s">
        <v>11</v>
      </c>
      <c r="D8" s="51" t="s">
        <v>10</v>
      </c>
      <c r="E8" s="52" t="s">
        <v>11</v>
      </c>
      <c r="F8" s="53" t="s">
        <v>37</v>
      </c>
      <c r="G8" s="7" t="s">
        <v>12</v>
      </c>
      <c r="H8" s="8" t="s">
        <v>13</v>
      </c>
    </row>
    <row r="9" spans="1:8" ht="15.75" thickBot="1">
      <c r="A9" s="26" t="s">
        <v>14</v>
      </c>
      <c r="B9" s="41"/>
      <c r="C9" s="41"/>
      <c r="D9" s="41"/>
      <c r="E9" s="41"/>
      <c r="F9" s="41"/>
      <c r="G9" s="2"/>
      <c r="H9" s="2"/>
    </row>
    <row r="10" spans="1:8" ht="15">
      <c r="A10" s="9" t="s">
        <v>15</v>
      </c>
      <c r="B10" s="19">
        <v>4</v>
      </c>
      <c r="C10" s="13">
        <f aca="true" t="shared" si="0" ref="C10:C19">B10*$C$49</f>
        <v>140</v>
      </c>
      <c r="D10" s="19">
        <v>4</v>
      </c>
      <c r="E10" s="10">
        <f aca="true" t="shared" si="1" ref="E10:E19">D10*$E$49</f>
        <v>136</v>
      </c>
      <c r="F10" s="13">
        <f aca="true" t="shared" si="2" ref="F10:F19">C10+E10</f>
        <v>276</v>
      </c>
      <c r="G10" s="54">
        <v>276</v>
      </c>
      <c r="H10" s="11">
        <v>13</v>
      </c>
    </row>
    <row r="11" spans="1:8" ht="15">
      <c r="A11" s="12" t="s">
        <v>16</v>
      </c>
      <c r="B11" s="20">
        <v>3</v>
      </c>
      <c r="C11" s="13">
        <f t="shared" si="0"/>
        <v>105</v>
      </c>
      <c r="D11" s="20">
        <v>3</v>
      </c>
      <c r="E11" s="13">
        <f t="shared" si="1"/>
        <v>102</v>
      </c>
      <c r="F11" s="13">
        <f t="shared" si="2"/>
        <v>207</v>
      </c>
      <c r="G11" s="55">
        <v>206</v>
      </c>
      <c r="H11" s="14">
        <v>10</v>
      </c>
    </row>
    <row r="12" spans="1:8" ht="15">
      <c r="A12" s="12" t="s">
        <v>17</v>
      </c>
      <c r="B12" s="20">
        <v>4</v>
      </c>
      <c r="C12" s="13">
        <f t="shared" si="0"/>
        <v>140</v>
      </c>
      <c r="D12" s="20">
        <v>4</v>
      </c>
      <c r="E12" s="13">
        <f t="shared" si="1"/>
        <v>136</v>
      </c>
      <c r="F12" s="13">
        <f t="shared" si="2"/>
        <v>276</v>
      </c>
      <c r="G12" s="55">
        <v>276</v>
      </c>
      <c r="H12" s="14">
        <v>13</v>
      </c>
    </row>
    <row r="13" spans="1:8" ht="15">
      <c r="A13" s="12" t="s">
        <v>18</v>
      </c>
      <c r="B13" s="20">
        <v>1</v>
      </c>
      <c r="C13" s="13">
        <f t="shared" si="0"/>
        <v>35</v>
      </c>
      <c r="D13" s="20"/>
      <c r="E13" s="13">
        <f t="shared" si="1"/>
        <v>0</v>
      </c>
      <c r="F13" s="13">
        <f t="shared" si="2"/>
        <v>35</v>
      </c>
      <c r="G13" s="56">
        <v>30</v>
      </c>
      <c r="H13" s="15">
        <v>2</v>
      </c>
    </row>
    <row r="14" spans="1:8" ht="15">
      <c r="A14" s="12" t="s">
        <v>19</v>
      </c>
      <c r="B14" s="20">
        <v>1</v>
      </c>
      <c r="C14" s="13">
        <f t="shared" si="0"/>
        <v>35</v>
      </c>
      <c r="D14" s="20"/>
      <c r="E14" s="13">
        <f t="shared" si="1"/>
        <v>0</v>
      </c>
      <c r="F14" s="13">
        <f t="shared" si="2"/>
        <v>35</v>
      </c>
      <c r="G14" s="56">
        <v>40</v>
      </c>
      <c r="H14" s="15">
        <v>2</v>
      </c>
    </row>
    <row r="15" spans="1:8" ht="15">
      <c r="A15" s="12" t="s">
        <v>20</v>
      </c>
      <c r="B15" s="20">
        <v>0</v>
      </c>
      <c r="C15" s="13">
        <f>B15*$C$49</f>
        <v>0</v>
      </c>
      <c r="D15" s="20">
        <v>1</v>
      </c>
      <c r="E15" s="13">
        <f t="shared" si="1"/>
        <v>34</v>
      </c>
      <c r="F15" s="13">
        <f t="shared" si="2"/>
        <v>34</v>
      </c>
      <c r="G15" s="56">
        <v>40</v>
      </c>
      <c r="H15" s="15">
        <v>2</v>
      </c>
    </row>
    <row r="16" spans="1:8" ht="15">
      <c r="A16" s="12" t="s">
        <v>21</v>
      </c>
      <c r="B16" s="20">
        <v>0</v>
      </c>
      <c r="C16" s="13">
        <f t="shared" si="0"/>
        <v>0</v>
      </c>
      <c r="D16" s="20">
        <v>1</v>
      </c>
      <c r="E16" s="13">
        <f t="shared" si="1"/>
        <v>34</v>
      </c>
      <c r="F16" s="13">
        <f>C10+E16</f>
        <v>174</v>
      </c>
      <c r="G16" s="56">
        <v>40</v>
      </c>
      <c r="H16" s="15">
        <v>2</v>
      </c>
    </row>
    <row r="17" spans="1:8" ht="15">
      <c r="A17" s="12" t="s">
        <v>22</v>
      </c>
      <c r="B17" s="20">
        <v>2</v>
      </c>
      <c r="C17" s="13">
        <v>80</v>
      </c>
      <c r="D17" s="20">
        <v>0</v>
      </c>
      <c r="E17" s="13">
        <f t="shared" si="1"/>
        <v>0</v>
      </c>
      <c r="F17" s="13">
        <f t="shared" si="2"/>
        <v>80</v>
      </c>
      <c r="G17" s="56">
        <v>80</v>
      </c>
      <c r="H17" s="15">
        <v>4</v>
      </c>
    </row>
    <row r="18" spans="1:8" ht="15">
      <c r="A18" s="12" t="s">
        <v>23</v>
      </c>
      <c r="B18" s="20">
        <v>1</v>
      </c>
      <c r="C18" s="13">
        <f t="shared" si="0"/>
        <v>35</v>
      </c>
      <c r="D18" s="20"/>
      <c r="E18" s="13">
        <f t="shared" si="1"/>
        <v>0</v>
      </c>
      <c r="F18" s="13">
        <f t="shared" si="2"/>
        <v>35</v>
      </c>
      <c r="G18" s="57">
        <v>40</v>
      </c>
      <c r="H18" s="15">
        <v>2</v>
      </c>
    </row>
    <row r="19" spans="1:8" ht="15">
      <c r="A19" s="12" t="s">
        <v>24</v>
      </c>
      <c r="B19" s="20">
        <v>2</v>
      </c>
      <c r="C19" s="13">
        <f t="shared" si="0"/>
        <v>70</v>
      </c>
      <c r="D19" s="20">
        <v>2.5</v>
      </c>
      <c r="E19" s="13">
        <f t="shared" si="1"/>
        <v>85</v>
      </c>
      <c r="F19" s="13">
        <f t="shared" si="2"/>
        <v>155</v>
      </c>
      <c r="G19" s="56">
        <v>150</v>
      </c>
      <c r="H19" s="15">
        <v>7</v>
      </c>
    </row>
    <row r="20" spans="1:8" ht="15.75" thickBot="1">
      <c r="A20" s="24" t="s">
        <v>25</v>
      </c>
      <c r="B20" s="16">
        <f aca="true" t="shared" si="3" ref="B20:H20">SUM(B10:B19)</f>
        <v>18</v>
      </c>
      <c r="C20" s="17">
        <f t="shared" si="3"/>
        <v>640</v>
      </c>
      <c r="D20" s="16">
        <f t="shared" si="3"/>
        <v>15.5</v>
      </c>
      <c r="E20" s="17">
        <f t="shared" si="3"/>
        <v>527</v>
      </c>
      <c r="F20" s="17">
        <f t="shared" si="3"/>
        <v>1307</v>
      </c>
      <c r="G20" s="17">
        <f t="shared" si="3"/>
        <v>1178</v>
      </c>
      <c r="H20" s="18">
        <f t="shared" si="3"/>
        <v>57</v>
      </c>
    </row>
    <row r="21" spans="1:8" ht="15">
      <c r="A21" s="58"/>
      <c r="B21" s="59"/>
      <c r="C21" s="60"/>
      <c r="D21" s="59"/>
      <c r="E21" s="60"/>
      <c r="F21" s="60"/>
      <c r="G21" s="2"/>
      <c r="H21" s="2"/>
    </row>
    <row r="22" spans="1:8" ht="15.75" thickBot="1">
      <c r="A22" s="26" t="s">
        <v>26</v>
      </c>
      <c r="B22" s="61"/>
      <c r="C22" s="61"/>
      <c r="D22" s="61"/>
      <c r="E22" s="62"/>
      <c r="F22" s="61"/>
      <c r="G22" s="2"/>
      <c r="H22" s="2"/>
    </row>
    <row r="23" spans="1:8" ht="15">
      <c r="A23" s="9" t="s">
        <v>40</v>
      </c>
      <c r="B23" s="19">
        <v>1</v>
      </c>
      <c r="C23" s="13">
        <f aca="true" t="shared" si="4" ref="C23:C33">(B23)*$C$49</f>
        <v>35</v>
      </c>
      <c r="D23" s="19"/>
      <c r="E23" s="10">
        <f aca="true" t="shared" si="5" ref="E23:E28">D23*$E$49</f>
        <v>0</v>
      </c>
      <c r="F23" s="10">
        <f aca="true" t="shared" si="6" ref="F23:F33">C23+E23</f>
        <v>35</v>
      </c>
      <c r="G23" s="54">
        <v>40</v>
      </c>
      <c r="H23" s="11">
        <v>2</v>
      </c>
    </row>
    <row r="24" spans="1:8" ht="15">
      <c r="A24" s="12" t="s">
        <v>42</v>
      </c>
      <c r="B24" s="20">
        <v>1</v>
      </c>
      <c r="C24" s="13">
        <f t="shared" si="4"/>
        <v>35</v>
      </c>
      <c r="D24" s="20"/>
      <c r="E24" s="13">
        <f t="shared" si="5"/>
        <v>0</v>
      </c>
      <c r="F24" s="13">
        <f t="shared" si="6"/>
        <v>35</v>
      </c>
      <c r="G24" s="55">
        <v>128</v>
      </c>
      <c r="H24" s="14">
        <v>7</v>
      </c>
    </row>
    <row r="25" spans="1:8" ht="15">
      <c r="A25" s="39" t="s">
        <v>43</v>
      </c>
      <c r="B25" s="37">
        <v>2.6571</v>
      </c>
      <c r="C25" s="13">
        <f t="shared" si="4"/>
        <v>92.99849999999999</v>
      </c>
      <c r="D25" s="20"/>
      <c r="E25" s="13">
        <f t="shared" si="5"/>
        <v>0</v>
      </c>
      <c r="F25" s="13">
        <f t="shared" si="6"/>
        <v>92.99849999999999</v>
      </c>
      <c r="G25" s="55"/>
      <c r="H25" s="14"/>
    </row>
    <row r="26" spans="1:8" ht="15">
      <c r="A26" s="12" t="s">
        <v>44</v>
      </c>
      <c r="B26" s="20">
        <v>3</v>
      </c>
      <c r="C26" s="13">
        <f t="shared" si="4"/>
        <v>105</v>
      </c>
      <c r="D26" s="20"/>
      <c r="E26" s="13">
        <f t="shared" si="5"/>
        <v>0</v>
      </c>
      <c r="F26" s="13">
        <f t="shared" si="6"/>
        <v>105</v>
      </c>
      <c r="G26" s="55">
        <v>100</v>
      </c>
      <c r="H26" s="14">
        <v>4</v>
      </c>
    </row>
    <row r="27" spans="1:8" ht="15">
      <c r="A27" s="12" t="s">
        <v>45</v>
      </c>
      <c r="B27" s="20">
        <v>2</v>
      </c>
      <c r="C27" s="13">
        <f t="shared" si="4"/>
        <v>70</v>
      </c>
      <c r="D27" s="22"/>
      <c r="E27" s="13">
        <f t="shared" si="5"/>
        <v>0</v>
      </c>
      <c r="F27" s="13">
        <f t="shared" si="6"/>
        <v>70</v>
      </c>
      <c r="G27" s="55">
        <v>60</v>
      </c>
      <c r="H27" s="14">
        <v>3</v>
      </c>
    </row>
    <row r="28" spans="1:8" ht="15">
      <c r="A28" s="12" t="s">
        <v>46</v>
      </c>
      <c r="B28" s="20">
        <v>3</v>
      </c>
      <c r="C28" s="13">
        <f t="shared" si="4"/>
        <v>105</v>
      </c>
      <c r="D28" s="20"/>
      <c r="E28" s="13">
        <f t="shared" si="5"/>
        <v>0</v>
      </c>
      <c r="F28" s="13">
        <f t="shared" si="6"/>
        <v>105</v>
      </c>
      <c r="G28" s="55">
        <v>102</v>
      </c>
      <c r="H28" s="14">
        <v>4</v>
      </c>
    </row>
    <row r="29" spans="1:8" ht="15">
      <c r="A29" s="12" t="s">
        <v>47</v>
      </c>
      <c r="B29" s="22"/>
      <c r="C29" s="13">
        <f t="shared" si="4"/>
        <v>0</v>
      </c>
      <c r="D29" s="20">
        <v>2.5</v>
      </c>
      <c r="E29" s="13">
        <f>D29*$E$49</f>
        <v>85</v>
      </c>
      <c r="F29" s="13">
        <f t="shared" si="6"/>
        <v>85</v>
      </c>
      <c r="G29" s="55">
        <v>90</v>
      </c>
      <c r="H29" s="14">
        <v>4</v>
      </c>
    </row>
    <row r="30" spans="1:8" ht="15">
      <c r="A30" s="12" t="s">
        <v>53</v>
      </c>
      <c r="B30" s="20"/>
      <c r="C30" s="13">
        <f t="shared" si="4"/>
        <v>0</v>
      </c>
      <c r="D30" s="20">
        <v>4</v>
      </c>
      <c r="E30" s="13">
        <f>(D30)*$E$49</f>
        <v>136</v>
      </c>
      <c r="F30" s="13">
        <f>C30+E30</f>
        <v>136</v>
      </c>
      <c r="G30" s="55">
        <v>220</v>
      </c>
      <c r="H30" s="14">
        <v>11</v>
      </c>
    </row>
    <row r="31" spans="1:8" ht="15">
      <c r="A31" s="21" t="s">
        <v>54</v>
      </c>
      <c r="B31" s="20"/>
      <c r="C31" s="13">
        <f t="shared" si="4"/>
        <v>0</v>
      </c>
      <c r="D31" s="22">
        <v>2.5</v>
      </c>
      <c r="E31" s="13">
        <f>(D31)*$E$49</f>
        <v>85</v>
      </c>
      <c r="F31" s="13">
        <f>C31+E31</f>
        <v>85</v>
      </c>
      <c r="G31" s="63"/>
      <c r="H31" s="23"/>
    </row>
    <row r="32" spans="1:8" ht="15">
      <c r="A32" s="89" t="s">
        <v>48</v>
      </c>
      <c r="B32" s="20"/>
      <c r="C32" s="13">
        <f t="shared" si="4"/>
        <v>0</v>
      </c>
      <c r="D32" s="20">
        <v>2</v>
      </c>
      <c r="E32" s="13">
        <f>D32*$E$49</f>
        <v>68</v>
      </c>
      <c r="F32" s="13">
        <f t="shared" si="6"/>
        <v>68</v>
      </c>
      <c r="G32" s="55">
        <v>60</v>
      </c>
      <c r="H32" s="14">
        <v>3</v>
      </c>
    </row>
    <row r="33" spans="1:8" ht="15.75" thickBot="1">
      <c r="A33" s="90" t="s">
        <v>49</v>
      </c>
      <c r="B33" s="70"/>
      <c r="C33" s="13">
        <f t="shared" si="4"/>
        <v>0</v>
      </c>
      <c r="D33" s="70">
        <v>2</v>
      </c>
      <c r="E33" s="79">
        <f>D33*$E$49</f>
        <v>68</v>
      </c>
      <c r="F33" s="79">
        <f t="shared" si="6"/>
        <v>68</v>
      </c>
      <c r="G33" s="81">
        <v>60</v>
      </c>
      <c r="H33" s="82">
        <v>3</v>
      </c>
    </row>
    <row r="34" spans="1:8" ht="15">
      <c r="A34" s="84" t="s">
        <v>27</v>
      </c>
      <c r="B34" s="85">
        <f>SUM(B23:B30)</f>
        <v>12.6571</v>
      </c>
      <c r="C34" s="86">
        <f>SUM(C23:C30)</f>
        <v>442.9985</v>
      </c>
      <c r="D34" s="85">
        <f>SUM(D23:D33)</f>
        <v>13</v>
      </c>
      <c r="E34" s="86">
        <f>SUM(E23:E31)</f>
        <v>306</v>
      </c>
      <c r="F34" s="86">
        <f>SUM(F23:F30)</f>
        <v>663.9984999999999</v>
      </c>
      <c r="G34" s="87">
        <f>SUM(G23:G33)</f>
        <v>860</v>
      </c>
      <c r="H34" s="88">
        <f>SUM(H23:H33)</f>
        <v>41</v>
      </c>
    </row>
    <row r="35" spans="1:8" ht="15.75" thickBot="1">
      <c r="A35" s="24" t="s">
        <v>28</v>
      </c>
      <c r="B35" s="16">
        <f aca="true" t="shared" si="7" ref="B35:H35">SUM(B20+B34)</f>
        <v>30.6571</v>
      </c>
      <c r="C35" s="17">
        <f t="shared" si="7"/>
        <v>1082.9985</v>
      </c>
      <c r="D35" s="16">
        <f t="shared" si="7"/>
        <v>28.5</v>
      </c>
      <c r="E35" s="17">
        <f t="shared" si="7"/>
        <v>833</v>
      </c>
      <c r="F35" s="17">
        <f t="shared" si="7"/>
        <v>1970.9985</v>
      </c>
      <c r="G35" s="17">
        <f t="shared" si="7"/>
        <v>2038</v>
      </c>
      <c r="H35" s="18">
        <f t="shared" si="7"/>
        <v>98</v>
      </c>
    </row>
    <row r="36" spans="1:8" ht="15.75" thickBot="1">
      <c r="A36" s="58"/>
      <c r="B36" s="59"/>
      <c r="C36" s="60"/>
      <c r="D36" s="59"/>
      <c r="E36" s="60"/>
      <c r="F36" s="60"/>
      <c r="G36" s="2"/>
      <c r="H36" s="2"/>
    </row>
    <row r="37" spans="1:8" ht="15.75" thickBot="1">
      <c r="A37" s="64" t="s">
        <v>29</v>
      </c>
      <c r="B37" s="65">
        <f>B27+B29+B31</f>
        <v>2</v>
      </c>
      <c r="C37" s="66">
        <f>B37*$C$49</f>
        <v>70</v>
      </c>
      <c r="D37" s="65">
        <f>D27+D29+D31</f>
        <v>5</v>
      </c>
      <c r="E37" s="66">
        <f>D37*$E$49</f>
        <v>170</v>
      </c>
      <c r="F37" s="67">
        <f>C37+E37</f>
        <v>240</v>
      </c>
      <c r="G37" s="2"/>
      <c r="H37" s="2"/>
    </row>
    <row r="38" spans="1:8" ht="15">
      <c r="A38" s="61"/>
      <c r="B38" s="27"/>
      <c r="C38" s="25"/>
      <c r="D38" s="27"/>
      <c r="E38" s="25"/>
      <c r="F38" s="60"/>
      <c r="G38" s="2"/>
      <c r="H38" s="2"/>
    </row>
    <row r="39" spans="1:8" ht="15">
      <c r="A39" s="26" t="s">
        <v>30</v>
      </c>
      <c r="B39" s="27"/>
      <c r="C39" s="25"/>
      <c r="D39" s="27"/>
      <c r="E39" s="25"/>
      <c r="F39" s="60"/>
      <c r="G39" s="2"/>
      <c r="H39" s="2"/>
    </row>
    <row r="40" spans="1:8" ht="15">
      <c r="A40" s="69" t="s">
        <v>41</v>
      </c>
      <c r="B40" s="70">
        <v>1</v>
      </c>
      <c r="C40" s="79">
        <f>B40*$C$49</f>
        <v>35</v>
      </c>
      <c r="D40" s="70"/>
      <c r="E40" s="79">
        <f>D40*$E$49</f>
        <v>0</v>
      </c>
      <c r="F40" s="80">
        <f>C40+E40</f>
        <v>35</v>
      </c>
      <c r="G40" s="81"/>
      <c r="H40" s="82">
        <v>2</v>
      </c>
    </row>
    <row r="41" spans="1:8" ht="15">
      <c r="A41" s="78" t="s">
        <v>51</v>
      </c>
      <c r="B41" s="20">
        <v>2</v>
      </c>
      <c r="C41" s="13">
        <f>B41*$C$49</f>
        <v>70</v>
      </c>
      <c r="D41" s="20"/>
      <c r="E41" s="13">
        <f>D41*$E$49</f>
        <v>0</v>
      </c>
      <c r="F41" s="68">
        <f>C41+E41</f>
        <v>70</v>
      </c>
      <c r="G41" s="55"/>
      <c r="H41" s="14">
        <v>3</v>
      </c>
    </row>
    <row r="42" spans="1:8" ht="15">
      <c r="A42" s="78" t="s">
        <v>52</v>
      </c>
      <c r="B42" s="22">
        <v>0</v>
      </c>
      <c r="C42" s="13">
        <f>B42*$C$49</f>
        <v>0</v>
      </c>
      <c r="D42" s="22">
        <v>2</v>
      </c>
      <c r="E42" s="13">
        <f>D42*$E$49</f>
        <v>68</v>
      </c>
      <c r="F42" s="68">
        <f>C42+E42</f>
        <v>68</v>
      </c>
      <c r="G42" s="63"/>
      <c r="H42" s="14">
        <v>3</v>
      </c>
    </row>
    <row r="43" spans="1:8" ht="15.75" thickBot="1">
      <c r="A43" s="29" t="s">
        <v>50</v>
      </c>
      <c r="B43" s="20"/>
      <c r="C43" s="13">
        <f>B43*$C$49</f>
        <v>0</v>
      </c>
      <c r="D43" s="20">
        <v>2</v>
      </c>
      <c r="E43" s="13">
        <f>D43*$E$49</f>
        <v>68</v>
      </c>
      <c r="F43" s="68">
        <f>C43+E43</f>
        <v>68</v>
      </c>
      <c r="G43" s="55"/>
      <c r="H43" s="14">
        <v>3</v>
      </c>
    </row>
    <row r="44" spans="1:8" ht="15.75" thickBot="1">
      <c r="A44" s="30" t="s">
        <v>31</v>
      </c>
      <c r="B44" s="83">
        <f aca="true" t="shared" si="8" ref="B44:H44">SUM(B40:B43)</f>
        <v>3</v>
      </c>
      <c r="C44" s="83">
        <f t="shared" si="8"/>
        <v>105</v>
      </c>
      <c r="D44" s="83">
        <f t="shared" si="8"/>
        <v>4</v>
      </c>
      <c r="E44" s="83">
        <f t="shared" si="8"/>
        <v>136</v>
      </c>
      <c r="F44" s="83">
        <f t="shared" si="8"/>
        <v>241</v>
      </c>
      <c r="G44" s="83">
        <f t="shared" si="8"/>
        <v>0</v>
      </c>
      <c r="H44" s="83">
        <f t="shared" si="8"/>
        <v>11</v>
      </c>
    </row>
    <row r="45" spans="1:8" ht="15.75" thickBot="1">
      <c r="A45" s="35"/>
      <c r="B45" s="71"/>
      <c r="C45" s="72"/>
      <c r="D45" s="73"/>
      <c r="E45" s="72"/>
      <c r="F45" s="74"/>
      <c r="G45" s="2"/>
      <c r="H45" s="2"/>
    </row>
    <row r="46" spans="1:8" ht="15.75" thickBot="1">
      <c r="A46" s="30" t="s">
        <v>32</v>
      </c>
      <c r="B46" s="31">
        <f aca="true" t="shared" si="9" ref="B46:H46">SUM(B35+B44)</f>
        <v>33.6571</v>
      </c>
      <c r="C46" s="32">
        <f t="shared" si="9"/>
        <v>1187.9985</v>
      </c>
      <c r="D46" s="33">
        <f t="shared" si="9"/>
        <v>32.5</v>
      </c>
      <c r="E46" s="32">
        <f t="shared" si="9"/>
        <v>969</v>
      </c>
      <c r="F46" s="34">
        <f t="shared" si="9"/>
        <v>2211.9984999999997</v>
      </c>
      <c r="G46" s="34">
        <f t="shared" si="9"/>
        <v>2038</v>
      </c>
      <c r="H46" s="34">
        <f t="shared" si="9"/>
        <v>109</v>
      </c>
    </row>
    <row r="47" spans="1:8" ht="15.75" thickBot="1">
      <c r="A47" s="75" t="s">
        <v>38</v>
      </c>
      <c r="B47" s="76">
        <v>2.5</v>
      </c>
      <c r="C47" s="77">
        <f>B47*C49</f>
        <v>87.5</v>
      </c>
      <c r="D47" s="76">
        <f>D37+D42</f>
        <v>7</v>
      </c>
      <c r="E47" s="77">
        <f>D47*E49</f>
        <v>238</v>
      </c>
      <c r="F47" s="67">
        <f>C47+E47</f>
        <v>325.5</v>
      </c>
      <c r="G47" s="2"/>
      <c r="H47" s="2"/>
    </row>
    <row r="48" spans="1:8" ht="15.75" thickBot="1">
      <c r="A48" s="35"/>
      <c r="B48" s="27"/>
      <c r="C48" s="60"/>
      <c r="D48" s="59"/>
      <c r="E48" s="60"/>
      <c r="F48" s="60"/>
      <c r="G48" s="2"/>
      <c r="H48" s="2"/>
    </row>
    <row r="49" spans="1:8" ht="15">
      <c r="A49" s="28" t="s">
        <v>33</v>
      </c>
      <c r="B49" s="36"/>
      <c r="C49" s="36">
        <v>35</v>
      </c>
      <c r="D49" s="36"/>
      <c r="E49" s="36">
        <v>34</v>
      </c>
      <c r="F49" s="94">
        <f>C49+E49</f>
        <v>69</v>
      </c>
      <c r="G49" s="54"/>
      <c r="H49" s="11"/>
    </row>
    <row r="50" spans="1:8" ht="15">
      <c r="A50" s="29" t="s">
        <v>34</v>
      </c>
      <c r="B50" s="37"/>
      <c r="C50" s="37">
        <v>2</v>
      </c>
      <c r="D50" s="37"/>
      <c r="E50" s="37"/>
      <c r="F50" s="95">
        <f>C50+E50</f>
        <v>2</v>
      </c>
      <c r="G50" s="55"/>
      <c r="H50" s="14">
        <v>3</v>
      </c>
    </row>
    <row r="51" spans="1:8" ht="15">
      <c r="A51" s="29" t="s">
        <v>35</v>
      </c>
      <c r="B51" s="37"/>
      <c r="C51" s="37">
        <v>2</v>
      </c>
      <c r="D51" s="37"/>
      <c r="E51" s="37">
        <v>1</v>
      </c>
      <c r="F51" s="95">
        <f>C51+E51</f>
        <v>3</v>
      </c>
      <c r="G51" s="55"/>
      <c r="H51" s="82">
        <v>4</v>
      </c>
    </row>
    <row r="52" spans="1:8" ht="15.75" thickBot="1">
      <c r="A52" s="24" t="s">
        <v>36</v>
      </c>
      <c r="B52" s="38"/>
      <c r="C52" s="38">
        <f>SUM(C49:C51)</f>
        <v>39</v>
      </c>
      <c r="D52" s="38"/>
      <c r="E52" s="38">
        <f>SUM(E49:E51)</f>
        <v>35</v>
      </c>
      <c r="F52" s="96">
        <f>SUM(F49:F51)</f>
        <v>74</v>
      </c>
      <c r="G52" s="97"/>
      <c r="H52" s="98"/>
    </row>
    <row r="53" spans="1:8" ht="15">
      <c r="A53" s="1"/>
      <c r="B53" s="1"/>
      <c r="C53" s="1"/>
      <c r="D53" s="1"/>
      <c r="E53" s="1"/>
      <c r="F53" s="1"/>
      <c r="G53" s="2"/>
      <c r="H53" s="2"/>
    </row>
    <row r="54" spans="1:8" ht="15">
      <c r="A54" s="1"/>
      <c r="B54" s="1"/>
      <c r="C54" s="1"/>
      <c r="D54" s="1"/>
      <c r="E54" s="1"/>
      <c r="F54" s="1"/>
      <c r="G54" s="2"/>
      <c r="H54" s="2"/>
    </row>
  </sheetData>
  <sheetProtection/>
  <mergeCells count="1">
    <mergeCell ref="A2:H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Damjana Gruden</cp:lastModifiedBy>
  <cp:lastPrinted>2017-08-29T16:29:08Z</cp:lastPrinted>
  <dcterms:created xsi:type="dcterms:W3CDTF">2013-01-08T08:04:35Z</dcterms:created>
  <dcterms:modified xsi:type="dcterms:W3CDTF">2020-12-02T11:17:09Z</dcterms:modified>
  <cp:category/>
  <cp:version/>
  <cp:contentType/>
  <cp:contentStatus/>
</cp:coreProperties>
</file>